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<sst xmlns="http://schemas.openxmlformats.org/spreadsheetml/2006/main" count="68" uniqueCount="68">
  <si>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</si>
  <si>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</si>
  <si>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</si>
  <si>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</si>
  <si>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</si>
  <si>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</si>
  <si>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</si>
  <si>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</si>
  <si>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</si>
  <si>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</si>
  <si>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</si>
  <si>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</si>
  <si>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</si>
  <si>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</si>
  <si>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</si>
  <si>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</si>
  <si>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</si>
  <si>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</si>
  <si>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</si>
  <si>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</si>
  <si>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</si>
  <si>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</si>
  <si>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</si>
  <si>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</si>
  <si>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</si>
  <si>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</si>
  <si>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</si>
  <si>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</si>
  <si>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</si>
  <si>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</si>
  <si>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</si>
  <si>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</si>
  <si>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</si>
  <si>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</si>
  <si>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</si>
  <si>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</si>
  <si>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</si>
  <si>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</si>
  <si>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</si>
  <si>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</si>
  <si>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</si>
  <si>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</si>
  <si>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</si>
  <si>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</si>
  <si>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</si>
  <si>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</si>
  <si>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</si>
  <si>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</si>
  <si>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</si>
  <si>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</si>
  <si>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</si>
  <si>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</si>
  <si>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</si>
  <si>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</si>
  <si>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</si>
  <si>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</si>
  <si>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</si>
  <si>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</si>
  <si>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</si>
  <si>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</si>
  <si>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</si>
  <si>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</si>
  <si>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</si>
  <si>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</si>
  <si>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</si>
  <si>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</si>
  <si>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MONTE CRISTI</t>
  </si>
  <si>
    <t>DEL 1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</si>
</sst>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1133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36" zoomScale="145" zoomScaleNormal="145" workbookViewId="0">
      <pane xSplit="1" topLeftCell="G1" activePane="topRight" state="frozen"/>
      <selection activeCell="A10" sqref="A10"/>
      <selection pane="topRight" activeCell="K45" sqref="K45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3215459</v>
      </c>
      <c r="C17" s="34">
        <f t="shared" ref="C17:P17" si="0">SUM(C18:C22)</f>
        <v>6050071</v>
      </c>
      <c r="D17" s="34">
        <f t="shared" si="0"/>
        <v>309510.08</v>
      </c>
      <c r="E17" s="34">
        <f t="shared" si="0"/>
        <v>309541.3</v>
      </c>
      <c r="F17" s="34">
        <f t="shared" si="0"/>
        <v>505704.3</v>
      </c>
      <c r="G17" s="34">
        <f t="shared" si="0"/>
        <v>427622.8</v>
      </c>
      <c r="H17" s="34">
        <f t="shared" si="0"/>
        <v>447622.8</v>
      </c>
      <c r="I17" s="34">
        <f t="shared" si="0"/>
        <v>447622.8</v>
      </c>
      <c r="J17" s="34">
        <f t="shared" si="0"/>
        <v>427622.8</v>
      </c>
      <c r="K17" s="34">
        <f t="shared" si="0"/>
        <v>496279.85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3371526.73</v>
      </c>
    </row>
    <row r="18" spans="1:16" s="41" customFormat="1" ht="12.75" x14ac:dyDescent="0.2">
      <c r="A18" s="39" t="s">
        <v>2</v>
      </c>
      <c r="B18" s="24">
        <v>2692500</v>
      </c>
      <c r="C18" s="24">
        <v>5077500</v>
      </c>
      <c r="D18" s="40">
        <v>269011.5</v>
      </c>
      <c r="E18" s="3">
        <v>269011.5</v>
      </c>
      <c r="F18" s="3">
        <v>439011.5</v>
      </c>
      <c r="G18" s="10">
        <v>354011.5</v>
      </c>
      <c r="H18" s="40">
        <v>354011.5</v>
      </c>
      <c r="I18" s="12">
        <v>354011.5</v>
      </c>
      <c r="J18" s="4">
        <v>354011.5</v>
      </c>
      <c r="K18" s="4">
        <v>413511.5</v>
      </c>
      <c r="L18" s="13"/>
      <c r="M18" s="3"/>
      <c r="N18" s="3"/>
      <c r="O18" s="3"/>
      <c r="P18" s="8">
        <f t="shared" ref="P18:P59" si="1">SUM(D18:O18)</f>
        <v>2806592</v>
      </c>
    </row>
    <row r="19" spans="1:16" s="41" customFormat="1" ht="12.75" x14ac:dyDescent="0.2">
      <c r="A19" s="39" t="s">
        <v>3</v>
      </c>
      <c r="B19" s="24"/>
      <c r="C19" s="24">
        <v>220000</v>
      </c>
      <c r="D19" s="40"/>
      <c r="E19" s="3"/>
      <c r="F19" s="3"/>
      <c r="G19" s="10">
        <v>20000</v>
      </c>
      <c r="H19" s="11">
        <v>40000</v>
      </c>
      <c r="I19" s="12">
        <v>40000</v>
      </c>
      <c r="J19" s="4">
        <v>20000</v>
      </c>
      <c r="K19" s="4">
        <v>20000</v>
      </c>
      <c r="L19" s="13"/>
      <c r="M19" s="3"/>
      <c r="N19" s="3"/>
      <c r="O19" s="3"/>
      <c r="P19" s="8">
        <f t="shared" si="1"/>
        <v>140000</v>
      </c>
    </row>
    <row r="20" spans="1:16" s="41" customFormat="1" ht="12.75" x14ac:dyDescent="0.2">
      <c r="A20" s="39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522959</v>
      </c>
      <c r="C22" s="4">
        <v>752571</v>
      </c>
      <c r="D22" s="40">
        <v>40498.58</v>
      </c>
      <c r="E22" s="3">
        <v>40529.800000000003</v>
      </c>
      <c r="F22" s="3">
        <v>66692.800000000003</v>
      </c>
      <c r="G22" s="10">
        <v>53611.3</v>
      </c>
      <c r="H22" s="11">
        <v>53611.3</v>
      </c>
      <c r="I22" s="12">
        <v>53611.3</v>
      </c>
      <c r="J22" s="4">
        <v>53611.3</v>
      </c>
      <c r="K22" s="4">
        <v>62768.35</v>
      </c>
      <c r="L22" s="13"/>
      <c r="M22" s="3"/>
      <c r="N22" s="3"/>
      <c r="O22" s="3"/>
      <c r="P22" s="8">
        <f t="shared" si="1"/>
        <v>424934.72999999992</v>
      </c>
    </row>
    <row r="23" spans="1:16" s="27" customFormat="1" ht="15.75" x14ac:dyDescent="0.25">
      <c r="A23" s="33" t="s">
        <v>7</v>
      </c>
      <c r="B23" s="35">
        <f>SUM(B24:B32)</f>
        <v>1961442</v>
      </c>
      <c r="C23" s="35">
        <f t="shared" ref="C23:P23" si="2">SUM(C24:C32)</f>
        <v>2286332</v>
      </c>
      <c r="D23" s="35">
        <f t="shared" si="2"/>
        <v>0</v>
      </c>
      <c r="E23" s="35">
        <f t="shared" si="2"/>
        <v>19180.68</v>
      </c>
      <c r="F23" s="35">
        <f t="shared" si="2"/>
        <v>21326.16</v>
      </c>
      <c r="G23" s="35">
        <f t="shared" si="2"/>
        <v>0</v>
      </c>
      <c r="H23" s="35">
        <f t="shared" si="2"/>
        <v>67520.14</v>
      </c>
      <c r="I23" s="35">
        <f t="shared" si="2"/>
        <v>0</v>
      </c>
      <c r="J23" s="35">
        <f t="shared" si="2"/>
        <v>156168.85999999999</v>
      </c>
      <c r="K23" s="35">
        <f t="shared" si="2"/>
        <v>22580.78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286776.62</v>
      </c>
    </row>
    <row r="24" spans="1:16" s="41" customFormat="1" ht="12.75" x14ac:dyDescent="0.2">
      <c r="A24" s="39" t="s">
        <v>8</v>
      </c>
      <c r="B24" s="24">
        <v>628903</v>
      </c>
      <c r="C24" s="24">
        <v>1128903</v>
      </c>
      <c r="D24" s="40"/>
      <c r="E24" s="3">
        <v>19180.68</v>
      </c>
      <c r="F24" s="3">
        <v>21326.16</v>
      </c>
      <c r="G24" s="10"/>
      <c r="H24" s="11">
        <v>67520.14</v>
      </c>
      <c r="I24" s="12"/>
      <c r="J24" s="4">
        <v>156168.85999999999</v>
      </c>
      <c r="K24" s="12">
        <v>22580.78</v>
      </c>
      <c r="L24" s="13"/>
      <c r="M24" s="3"/>
      <c r="N24" s="3"/>
      <c r="O24" s="3"/>
      <c r="P24" s="8">
        <f t="shared" si="1"/>
        <v>286776.62</v>
      </c>
    </row>
    <row r="25" spans="1:16" s="41" customFormat="1" ht="12.75" x14ac:dyDescent="0.2">
      <c r="A25" s="39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509880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294659</v>
      </c>
      <c r="C31" s="24">
        <v>294659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3118248</v>
      </c>
      <c r="C33" s="35">
        <f t="shared" ref="C33:P33" si="3">SUM(C34:C42)</f>
        <v>1730086.5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151668.4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151668.4</v>
      </c>
    </row>
    <row r="34" spans="1:16" s="41" customFormat="1" ht="12.75" x14ac:dyDescent="0.2">
      <c r="A34" s="39" t="s">
        <v>18</v>
      </c>
      <c r="B34" s="24">
        <v>2079245</v>
      </c>
      <c r="C34" s="24">
        <v>379245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1039003</v>
      </c>
      <c r="C40" s="24">
        <v>977151</v>
      </c>
      <c r="D40" s="10"/>
      <c r="E40" s="10"/>
      <c r="F40" s="3"/>
      <c r="G40" s="10"/>
      <c r="H40" s="10">
        <v>151668.4</v>
      </c>
      <c r="I40" s="17"/>
      <c r="J40" s="4"/>
      <c r="K40" s="17"/>
      <c r="L40" s="13"/>
      <c r="M40" s="3"/>
      <c r="N40" s="3"/>
      <c r="O40" s="3"/>
      <c r="P40" s="8">
        <f t="shared" si="1"/>
        <v>151668.4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0</v>
      </c>
      <c r="C42" s="24">
        <v>373690.5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1085710</v>
      </c>
      <c r="C43" s="35">
        <f t="shared" ref="C43:P43" si="4">+C44</f>
        <v>1685710</v>
      </c>
      <c r="D43" s="35">
        <f t="shared" si="4"/>
        <v>0</v>
      </c>
      <c r="E43" s="35">
        <f t="shared" si="4"/>
        <v>0</v>
      </c>
      <c r="F43" s="35">
        <f t="shared" si="4"/>
        <v>171427.5</v>
      </c>
      <c r="G43" s="35">
        <f t="shared" si="4"/>
        <v>57142.5</v>
      </c>
      <c r="H43" s="35">
        <f t="shared" si="4"/>
        <v>285712.5</v>
      </c>
      <c r="I43" s="35">
        <f t="shared" si="4"/>
        <v>0</v>
      </c>
      <c r="J43" s="35">
        <f t="shared" si="4"/>
        <v>0</v>
      </c>
      <c r="K43" s="35">
        <f t="shared" si="4"/>
        <v>200000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714282.5</v>
      </c>
    </row>
    <row r="44" spans="1:16" s="41" customFormat="1" ht="12.75" x14ac:dyDescent="0.2">
      <c r="A44" s="39" t="s">
        <v>28</v>
      </c>
      <c r="B44" s="24">
        <v>1085710</v>
      </c>
      <c r="C44" s="24">
        <v>1685710</v>
      </c>
      <c r="D44" s="10"/>
      <c r="E44" s="10"/>
      <c r="F44" s="3">
        <v>171427.5</v>
      </c>
      <c r="G44" s="10">
        <v>57142.5</v>
      </c>
      <c r="H44" s="10">
        <v>285712.5</v>
      </c>
      <c r="I44" s="17">
        <v>0</v>
      </c>
      <c r="J44" s="18"/>
      <c r="K44" s="17">
        <v>200000</v>
      </c>
      <c r="L44" s="13"/>
      <c r="M44" s="3"/>
      <c r="N44" s="3"/>
      <c r="O44" s="3"/>
      <c r="P44" s="8">
        <f t="shared" si="1"/>
        <v>714282.5</v>
      </c>
    </row>
    <row r="45" spans="1:16" s="27" customFormat="1" ht="15.75" x14ac:dyDescent="0.25">
      <c r="A45" s="33" t="s">
        <v>29</v>
      </c>
      <c r="B45" s="35">
        <f>SUM(B46:B54)</f>
        <v>597650</v>
      </c>
      <c r="C45" s="35">
        <f t="shared" ref="C45:P45" si="5">SUM(C46:C54)</f>
        <v>100000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9978509</v>
      </c>
      <c r="C60" s="37">
        <f t="shared" ref="C60:P60" si="7">+C55+C45+C43+C33+C23+C17</f>
        <v>11852199.5</v>
      </c>
      <c r="D60" s="37">
        <f t="shared" si="7"/>
        <v>309510.08</v>
      </c>
      <c r="E60" s="37">
        <f t="shared" si="7"/>
        <v>328721.98</v>
      </c>
      <c r="F60" s="37">
        <f t="shared" si="7"/>
        <v>698457.96</v>
      </c>
      <c r="G60" s="37">
        <f t="shared" si="7"/>
        <v>484765.3</v>
      </c>
      <c r="H60" s="37">
        <f t="shared" si="7"/>
        <v>952523.84000000008</v>
      </c>
      <c r="I60" s="37">
        <f t="shared" si="7"/>
        <v>447622.8</v>
      </c>
      <c r="J60" s="37">
        <f t="shared" si="7"/>
        <v>583791.65999999992</v>
      </c>
      <c r="K60" s="37">
        <f t="shared" si="7"/>
        <v>718860.63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4524254.25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2024-06-21T15:26:28Z</cp:lastPrinted>
  <dcterms:created xsi:type="dcterms:W3CDTF">2021-07-29T18:58:50Z</dcterms:created>
  <dcterms:modified xsi:type="dcterms:W3CDTF">2024-09-05T19:51:16Z</dcterms:modified>
</cp:coreProperties>
</file>