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https://mipgob-my.sharepoint.com/personal/lnova_mip_gob_do/Documents/Escritorio/OAI REPORTE/OAI 2026/OAI FEBRERO 2026/"/>
    </mc:Choice>
  </mc:AlternateContent>
  <xr:revisionPtr revIDLastSave="70" documentId="13_ncr:1_{4846F5A8-C108-4457-8677-056C4CF8021A}" xr6:coauthVersionLast="47" xr6:coauthVersionMax="47" xr10:uidLastSave="{068B1C25-BD55-4BFF-99E3-BF123100CA8E}"/>
  <bookViews>
    <workbookView xWindow="-120" yWindow="-120" windowWidth="29040" windowHeight="1572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2" l="1"/>
  <c r="O19" i="2"/>
  <c r="O13" i="2"/>
  <c r="N13" i="2"/>
  <c r="N19" i="2"/>
  <c r="M13" i="2"/>
  <c r="M19" i="2"/>
  <c r="M29" i="2"/>
  <c r="L13" i="2"/>
  <c r="L19" i="2"/>
  <c r="K29" i="2"/>
  <c r="K19" i="2"/>
  <c r="K13" i="2"/>
  <c r="C19" i="2"/>
  <c r="J13" i="2"/>
  <c r="I51" i="2" l="1"/>
  <c r="I41" i="2"/>
  <c r="I39" i="2"/>
  <c r="I29" i="2"/>
  <c r="I19" i="2"/>
  <c r="I13" i="2"/>
  <c r="I56" i="2" s="1"/>
  <c r="H13" i="2" l="1"/>
  <c r="G13" i="2" l="1"/>
  <c r="G19" i="2"/>
  <c r="P14" i="2" l="1"/>
  <c r="F13" i="2"/>
  <c r="E13" i="2" l="1"/>
  <c r="D13" i="2" l="1"/>
  <c r="D19" i="2"/>
  <c r="E19" i="2"/>
  <c r="D29" i="2"/>
  <c r="E29" i="2"/>
  <c r="D39" i="2"/>
  <c r="E39" i="2"/>
  <c r="P30" i="2"/>
  <c r="P55" i="2"/>
  <c r="P15" i="2"/>
  <c r="P16" i="2"/>
  <c r="P17" i="2"/>
  <c r="P18" i="2"/>
  <c r="P20" i="2"/>
  <c r="P21" i="2"/>
  <c r="P22" i="2"/>
  <c r="P23" i="2"/>
  <c r="P24" i="2"/>
  <c r="P25" i="2"/>
  <c r="P26" i="2"/>
  <c r="P27" i="2"/>
  <c r="P28" i="2"/>
  <c r="P31" i="2"/>
  <c r="P32" i="2"/>
  <c r="P33" i="2"/>
  <c r="P34" i="2"/>
  <c r="P35" i="2"/>
  <c r="P36" i="2"/>
  <c r="P37" i="2"/>
  <c r="P38" i="2"/>
  <c r="P40" i="2"/>
  <c r="P42" i="2"/>
  <c r="P43" i="2"/>
  <c r="P44" i="2"/>
  <c r="P45" i="2"/>
  <c r="P46" i="2"/>
  <c r="P47" i="2"/>
  <c r="P48" i="2"/>
  <c r="P49" i="2"/>
  <c r="P50" i="2"/>
  <c r="P52" i="2"/>
  <c r="P53" i="2"/>
  <c r="P54" i="2"/>
  <c r="E51" i="2"/>
  <c r="F51" i="2"/>
  <c r="G51" i="2"/>
  <c r="H51" i="2"/>
  <c r="J51" i="2"/>
  <c r="K51" i="2"/>
  <c r="L51" i="2"/>
  <c r="M51" i="2"/>
  <c r="N51" i="2"/>
  <c r="O51" i="2"/>
  <c r="E41" i="2"/>
  <c r="F41" i="2"/>
  <c r="G41" i="2"/>
  <c r="H41" i="2"/>
  <c r="J41" i="2"/>
  <c r="K41" i="2"/>
  <c r="L41" i="2"/>
  <c r="M41" i="2"/>
  <c r="N41" i="2"/>
  <c r="O41" i="2"/>
  <c r="F39" i="2"/>
  <c r="G39" i="2"/>
  <c r="H39" i="2"/>
  <c r="J39" i="2"/>
  <c r="K39" i="2"/>
  <c r="L39" i="2"/>
  <c r="M39" i="2"/>
  <c r="N39" i="2"/>
  <c r="O39" i="2"/>
  <c r="F29" i="2"/>
  <c r="G29" i="2"/>
  <c r="H29" i="2"/>
  <c r="J29" i="2"/>
  <c r="L29" i="2"/>
  <c r="N29" i="2"/>
  <c r="D51" i="2"/>
  <c r="P51" i="2" s="1"/>
  <c r="D41" i="2"/>
  <c r="F19" i="2"/>
  <c r="H19" i="2"/>
  <c r="J19" i="2"/>
  <c r="C51" i="2"/>
  <c r="B51" i="2"/>
  <c r="C39" i="2"/>
  <c r="B39" i="2"/>
  <c r="P41" i="2" l="1"/>
  <c r="K56" i="2"/>
  <c r="E56" i="2"/>
  <c r="N56" i="2"/>
  <c r="L56" i="2"/>
  <c r="P19" i="2"/>
  <c r="P39" i="2"/>
  <c r="M56" i="2"/>
  <c r="H56" i="2"/>
  <c r="O56" i="2"/>
  <c r="P29" i="2"/>
  <c r="F56" i="2"/>
  <c r="J56" i="2"/>
  <c r="P13" i="2"/>
  <c r="G56" i="2"/>
  <c r="D56" i="2"/>
  <c r="B41" i="2"/>
  <c r="C41" i="2"/>
  <c r="P56" i="2" l="1"/>
  <c r="C29" i="2"/>
  <c r="C13" i="2"/>
  <c r="B29" i="2"/>
  <c r="B19" i="2"/>
  <c r="B13" i="2"/>
  <c r="B56" i="2" l="1"/>
  <c r="C56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<sst xmlns="http://schemas.openxmlformats.org/spreadsheetml/2006/main" count="74" uniqueCount="74">
  <si>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</si>
  <si>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</si>
  <si>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</si>
  <si>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</si>
  <si>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</si>
  <si>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</si>
  <si>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</si>
  <si>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</si>
  <si>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</si>
  <si>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</si>
  <si>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</si>
  <si>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</si>
  <si>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</si>
  <si>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</si>
  <si>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</si>
  <si>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</si>
  <si>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</si>
  <si>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</si>
  <si>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</si>
  <si>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</si>
  <si>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</si>
  <si>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</si>
  <si>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</si>
  <si>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</si>
  <si>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</si>
  <si>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</si>
  <si>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</si>
  <si>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</si>
  <si>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</si>
  <si>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</si>
  <si>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</si>
  <si>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</si>
  <si>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</si>
  <si>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</si>
  <si>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</si>
  <si>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</si>
  <si>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</si>
  <si>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</si>
  <si>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</si>
  <si>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</si>
  <si>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</si>
  <si>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</si>
  <si>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</si>
  <si>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</si>
  <si>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</si>
  <si>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</si>
  <si>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</si>
  <si>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</si>
  <si>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</si>
  <si>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</si>
  <si>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</si>
  <si>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</si>
  <si>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MONTECRISTI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</si>
  <si>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</si>
  <si>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</si>
  <si>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</si>
  <si>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</si>
  <si>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</si>
  <si>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</si>
  <si>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</si>
  <si>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</si>
  <si>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</si>
  <si>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</si>
  <si>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</si>
  <si>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</si>
  <si>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</si>
  <si>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</si>
  <si>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</si>
  <si>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</si>
  <si>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</si>
  <si>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</si>
  <si>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</si>
  <si>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 xml:space="preserve">                                  ANALISTA FINANCIERO</t>
  </si>
  <si>
    <t>DEL 1 AL 28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</si>
</sst>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/>
    <xf numFmtId="0" fontId="1" fillId="0" borderId="0" xfId="0" applyFont="1"/>
    <xf numFmtId="43" fontId="1" fillId="5" borderId="0" xfId="0" applyNumberFormat="1" applyFont="1" applyFill="1" applyAlignment="1">
      <alignment vertical="center" wrapText="1"/>
    </xf>
    <xf numFmtId="43" fontId="1" fillId="5" borderId="0" xfId="1" applyFont="1" applyFill="1"/>
    <xf numFmtId="43" fontId="0" fillId="5" borderId="0" xfId="1" applyFont="1" applyFill="1"/>
    <xf numFmtId="43" fontId="1" fillId="3" borderId="0" xfId="1" applyFont="1" applyFill="1"/>
    <xf numFmtId="43" fontId="0" fillId="3" borderId="0" xfId="1" applyFont="1" applyFill="1"/>
    <xf numFmtId="43" fontId="4" fillId="3" borderId="0" xfId="1" applyFont="1" applyFill="1"/>
    <xf numFmtId="43" fontId="4" fillId="0" borderId="0" xfId="1" applyFont="1"/>
    <xf numFmtId="43" fontId="1" fillId="0" borderId="0" xfId="1" applyFont="1" applyFill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43" fontId="0" fillId="0" borderId="0" xfId="0" applyNumberFormat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314326</xdr:colOff>
      <xdr:row>2</xdr:row>
      <xdr:rowOff>47626</xdr:rowOff>
    </xdr:from>
    <xdr:to>
      <xdr:col>7</xdr:col>
      <xdr:colOff>545193</xdr:colOff>
      <xdr:row>6</xdr:row>
      <xdr:rowOff>85726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D47D50C-9585-4DC3-8982-9512535EB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6" y="428626"/>
          <a:ext cx="2545442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69"/>
  <sheetViews>
    <sheetView showGridLines="0" tabSelected="1" zoomScaleNormal="100" workbookViewId="0">
      <pane xSplit="1" topLeftCell="B1" activePane="topRight" state="frozen"/>
      <selection pane="topRight" activeCell="A69" sqref="A3:P69"/>
    </sheetView>
  </sheetViews>
  <sheetFormatPr baseColWidth="10" defaultColWidth="9.140625" defaultRowHeight="15" x14ac:dyDescent="0.25"/>
  <cols>
    <col min="1" max="1" width="61.7109375" customWidth="1"/>
    <col min="2" max="2" width="15.5703125" customWidth="1"/>
    <col min="3" max="3" width="14" customWidth="1"/>
    <col min="4" max="7" width="11.5703125" bestFit="1" customWidth="1"/>
    <col min="8" max="8" width="12.5703125" bestFit="1" customWidth="1"/>
    <col min="9" max="9" width="11.5703125" bestFit="1" customWidth="1"/>
    <col min="10" max="10" width="13.140625" bestFit="1" customWidth="1"/>
    <col min="11" max="11" width="11.5703125" bestFit="1" customWidth="1"/>
    <col min="12" max="12" width="12.42578125" customWidth="1"/>
    <col min="13" max="13" width="12.5703125" bestFit="1" customWidth="1"/>
    <col min="14" max="14" width="13.85546875" bestFit="1" customWidth="1"/>
    <col min="15" max="15" width="13.140625" bestFit="1" customWidth="1"/>
    <col min="16" max="16" width="14.28515625" customWidth="1"/>
  </cols>
  <sheetData>
    <row r="6" spans="1:16" ht="42" customHeight="1" x14ac:dyDescent="0.25">
      <c r="A6" s="38"/>
      <c r="B6" s="38"/>
      <c r="C6" s="38"/>
      <c r="E6" s="6"/>
    </row>
    <row r="7" spans="1:16" ht="24" customHeight="1" x14ac:dyDescent="0.25">
      <c r="A7" s="39" t="s">
        <v>52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16" ht="18.75" x14ac:dyDescent="0.25">
      <c r="A8" s="40" t="s">
        <v>51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x14ac:dyDescent="0.25">
      <c r="A9" s="41" t="s">
        <v>73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spans="1:16" ht="31.5" x14ac:dyDescent="0.25">
      <c r="A10" s="4" t="s">
        <v>0</v>
      </c>
      <c r="B10" s="5" t="s">
        <v>48</v>
      </c>
      <c r="C10" s="5" t="s">
        <v>34</v>
      </c>
      <c r="D10" s="42" t="s">
        <v>53</v>
      </c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</row>
    <row r="11" spans="1:16" ht="15.75" x14ac:dyDescent="0.25">
      <c r="A11" s="4"/>
      <c r="B11" s="5"/>
      <c r="C11" s="5"/>
      <c r="D11" s="18" t="s">
        <v>54</v>
      </c>
      <c r="E11" s="18" t="s">
        <v>55</v>
      </c>
      <c r="F11" s="18" t="s">
        <v>56</v>
      </c>
      <c r="G11" s="18" t="s">
        <v>57</v>
      </c>
      <c r="H11" s="18" t="s">
        <v>58</v>
      </c>
      <c r="I11" s="18" t="s">
        <v>59</v>
      </c>
      <c r="J11" s="18" t="s">
        <v>60</v>
      </c>
      <c r="K11" s="18" t="s">
        <v>61</v>
      </c>
      <c r="L11" s="18" t="s">
        <v>62</v>
      </c>
      <c r="M11" s="18" t="s">
        <v>63</v>
      </c>
      <c r="N11" s="18" t="s">
        <v>64</v>
      </c>
      <c r="O11" s="18" t="s">
        <v>65</v>
      </c>
      <c r="P11" s="19" t="s">
        <v>66</v>
      </c>
    </row>
    <row r="12" spans="1:16" x14ac:dyDescent="0.25">
      <c r="A12" s="1" t="s">
        <v>1</v>
      </c>
      <c r="B12" s="7"/>
      <c r="C12" s="7"/>
    </row>
    <row r="13" spans="1:16" s="23" customFormat="1" x14ac:dyDescent="0.25">
      <c r="A13" s="20" t="s">
        <v>2</v>
      </c>
      <c r="B13" s="21">
        <f>+B14+B15+B16+B17+B18</f>
        <v>9090000</v>
      </c>
      <c r="C13" s="21">
        <f>+C14+C15+C16+C17+C18</f>
        <v>9090000</v>
      </c>
      <c r="D13" s="25">
        <f t="shared" ref="D13:I13" si="0">SUM(D14:D18)</f>
        <v>441581.07</v>
      </c>
      <c r="E13" s="25">
        <f t="shared" si="0"/>
        <v>601263.14</v>
      </c>
      <c r="F13" s="25">
        <f t="shared" si="0"/>
        <v>0</v>
      </c>
      <c r="G13" s="25">
        <f t="shared" si="0"/>
        <v>0</v>
      </c>
      <c r="H13" s="25">
        <f t="shared" si="0"/>
        <v>0</v>
      </c>
      <c r="I13" s="25">
        <f t="shared" si="0"/>
        <v>0</v>
      </c>
      <c r="J13" s="25">
        <f t="shared" ref="J13:O13" si="1">SUM(J14:J18)</f>
        <v>0</v>
      </c>
      <c r="K13" s="25">
        <f t="shared" si="1"/>
        <v>0</v>
      </c>
      <c r="L13" s="25">
        <f t="shared" si="1"/>
        <v>0</v>
      </c>
      <c r="M13" s="25">
        <f t="shared" si="1"/>
        <v>0</v>
      </c>
      <c r="N13" s="25">
        <f t="shared" si="1"/>
        <v>0</v>
      </c>
      <c r="O13" s="25">
        <f t="shared" si="1"/>
        <v>0</v>
      </c>
      <c r="P13" s="22">
        <f>SUM(D13:O13)</f>
        <v>1042844.21</v>
      </c>
    </row>
    <row r="14" spans="1:16" x14ac:dyDescent="0.25">
      <c r="A14" s="2" t="s">
        <v>3</v>
      </c>
      <c r="B14" s="11">
        <v>6250000</v>
      </c>
      <c r="C14" s="11">
        <v>6250000</v>
      </c>
      <c r="D14" s="14">
        <v>366011.5</v>
      </c>
      <c r="E14" s="14">
        <v>525619.26</v>
      </c>
      <c r="F14" s="14"/>
      <c r="G14" s="14"/>
      <c r="H14" s="14"/>
      <c r="I14" s="14"/>
      <c r="J14" s="14"/>
      <c r="K14" s="14"/>
      <c r="L14" s="14"/>
      <c r="M14" s="14"/>
      <c r="N14" s="14"/>
      <c r="O14" s="28"/>
      <c r="P14" s="29">
        <f>SUM(D14:O14)</f>
        <v>891630.76</v>
      </c>
    </row>
    <row r="15" spans="1:16" x14ac:dyDescent="0.25">
      <c r="A15" s="2" t="s">
        <v>4</v>
      </c>
      <c r="B15" s="11">
        <v>840000</v>
      </c>
      <c r="C15" s="11">
        <v>840000</v>
      </c>
      <c r="D15" s="14">
        <v>20000</v>
      </c>
      <c r="E15" s="14">
        <v>20000</v>
      </c>
      <c r="F15" s="14"/>
      <c r="G15" s="14"/>
      <c r="H15" s="14"/>
      <c r="I15" s="14"/>
      <c r="J15" s="14"/>
      <c r="K15" s="14"/>
      <c r="L15" s="14"/>
      <c r="M15" s="14"/>
      <c r="N15" s="14"/>
      <c r="O15" s="28"/>
      <c r="P15" s="29">
        <f t="shared" ref="P15:P55" si="2">SUM(D15:O15)</f>
        <v>40000</v>
      </c>
    </row>
    <row r="16" spans="1:16" x14ac:dyDescent="0.25">
      <c r="A16" s="2" t="s">
        <v>35</v>
      </c>
      <c r="B16" s="11">
        <v>100000</v>
      </c>
      <c r="C16" s="11">
        <v>100000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28"/>
      <c r="P16" s="29">
        <f t="shared" si="2"/>
        <v>0</v>
      </c>
    </row>
    <row r="17" spans="1:16" x14ac:dyDescent="0.25">
      <c r="A17" s="2" t="s">
        <v>5</v>
      </c>
      <c r="B17" s="11">
        <v>500000</v>
      </c>
      <c r="C17" s="11">
        <v>500000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28"/>
      <c r="P17" s="29">
        <f t="shared" si="2"/>
        <v>0</v>
      </c>
    </row>
    <row r="18" spans="1:16" x14ac:dyDescent="0.25">
      <c r="A18" s="2" t="s">
        <v>6</v>
      </c>
      <c r="B18" s="10">
        <v>1400000</v>
      </c>
      <c r="C18" s="10">
        <v>1400000</v>
      </c>
      <c r="D18" s="14">
        <v>55569.57</v>
      </c>
      <c r="E18" s="14">
        <v>55643.88</v>
      </c>
      <c r="F18" s="14"/>
      <c r="G18" s="14"/>
      <c r="H18" s="14"/>
      <c r="I18" s="14"/>
      <c r="J18" s="14"/>
      <c r="K18" s="14"/>
      <c r="L18" s="14"/>
      <c r="M18" s="14"/>
      <c r="N18" s="14"/>
      <c r="O18" s="28"/>
      <c r="P18" s="29">
        <f t="shared" si="2"/>
        <v>111213.45</v>
      </c>
    </row>
    <row r="19" spans="1:16" x14ac:dyDescent="0.25">
      <c r="A19" s="20" t="s">
        <v>7</v>
      </c>
      <c r="B19" s="24">
        <f>+B20+B21+B22+B23+B24+B25+B26+B27+B28</f>
        <v>2323139</v>
      </c>
      <c r="C19" s="24">
        <f>SUM(C20:C28)</f>
        <v>2323139</v>
      </c>
      <c r="D19" s="25">
        <f>SUM(D20:D20)</f>
        <v>0</v>
      </c>
      <c r="E19" s="25">
        <f t="shared" ref="E19:J19" si="3">SUM(E20:E20)</f>
        <v>58927.58</v>
      </c>
      <c r="F19" s="25">
        <f t="shared" si="3"/>
        <v>0</v>
      </c>
      <c r="G19" s="25">
        <f t="shared" si="3"/>
        <v>0</v>
      </c>
      <c r="H19" s="25">
        <f t="shared" si="3"/>
        <v>0</v>
      </c>
      <c r="I19" s="25">
        <f>SUM(I20:I28)</f>
        <v>0</v>
      </c>
      <c r="J19" s="25">
        <f t="shared" si="3"/>
        <v>0</v>
      </c>
      <c r="K19" s="25">
        <f>SUM(K20:K28)</f>
        <v>0</v>
      </c>
      <c r="L19" s="25">
        <f t="shared" ref="L19" si="4">SUM(L20:L28)</f>
        <v>0</v>
      </c>
      <c r="M19" s="25">
        <f>SUM(M20:M28)</f>
        <v>0</v>
      </c>
      <c r="N19" s="25">
        <f>SUM(N20:N28)</f>
        <v>0</v>
      </c>
      <c r="O19" s="25">
        <f>SUM(O20:O28)</f>
        <v>0</v>
      </c>
      <c r="P19" s="25">
        <f>SUM(D19:O19)</f>
        <v>58927.58</v>
      </c>
    </row>
    <row r="20" spans="1:16" x14ac:dyDescent="0.25">
      <c r="A20" s="2" t="s">
        <v>8</v>
      </c>
      <c r="B20" s="11">
        <v>1150000</v>
      </c>
      <c r="C20" s="11">
        <v>1150000</v>
      </c>
      <c r="D20" s="14"/>
      <c r="E20" s="14">
        <v>58927.58</v>
      </c>
      <c r="F20" s="14"/>
      <c r="G20" s="14"/>
      <c r="H20" s="14"/>
      <c r="I20" s="14"/>
      <c r="J20" s="14"/>
      <c r="K20" s="14"/>
      <c r="L20" s="14"/>
      <c r="M20" s="14"/>
      <c r="N20" s="14"/>
      <c r="O20" s="28"/>
      <c r="P20" s="27">
        <f t="shared" si="2"/>
        <v>58927.58</v>
      </c>
    </row>
    <row r="21" spans="1:16" x14ac:dyDescent="0.25">
      <c r="A21" s="2" t="s">
        <v>9</v>
      </c>
      <c r="B21" s="11">
        <v>200000</v>
      </c>
      <c r="C21" s="11">
        <v>200000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28"/>
      <c r="P21" s="27">
        <f t="shared" si="2"/>
        <v>0</v>
      </c>
    </row>
    <row r="22" spans="1:16" x14ac:dyDescent="0.25">
      <c r="A22" s="2" t="s">
        <v>10</v>
      </c>
      <c r="B22" s="11">
        <v>373139</v>
      </c>
      <c r="C22" s="11">
        <v>373139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28"/>
      <c r="P22" s="27">
        <f t="shared" si="2"/>
        <v>0</v>
      </c>
    </row>
    <row r="23" spans="1:16" ht="18" customHeight="1" x14ac:dyDescent="0.25">
      <c r="A23" s="2" t="s">
        <v>11</v>
      </c>
      <c r="B23" s="11">
        <v>100000</v>
      </c>
      <c r="C23" s="11">
        <v>100000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28"/>
      <c r="P23" s="27">
        <f t="shared" si="2"/>
        <v>0</v>
      </c>
    </row>
    <row r="24" spans="1:16" x14ac:dyDescent="0.25">
      <c r="A24" s="2" t="s">
        <v>12</v>
      </c>
      <c r="B24" s="11"/>
      <c r="C24" s="11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28"/>
      <c r="P24" s="27">
        <f t="shared" si="2"/>
        <v>0</v>
      </c>
    </row>
    <row r="25" spans="1:16" x14ac:dyDescent="0.25">
      <c r="A25" s="2" t="s">
        <v>13</v>
      </c>
      <c r="B25" s="11"/>
      <c r="C25" s="11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28"/>
      <c r="P25" s="27">
        <f t="shared" si="2"/>
        <v>0</v>
      </c>
    </row>
    <row r="26" spans="1:16" ht="30" x14ac:dyDescent="0.25">
      <c r="A26" s="2" t="s">
        <v>14</v>
      </c>
      <c r="B26" s="13"/>
      <c r="C26" s="13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28"/>
      <c r="P26" s="27">
        <f t="shared" si="2"/>
        <v>0</v>
      </c>
    </row>
    <row r="27" spans="1:16" ht="30" x14ac:dyDescent="0.25">
      <c r="A27" s="2" t="s">
        <v>15</v>
      </c>
      <c r="B27" s="11">
        <v>400000</v>
      </c>
      <c r="C27" s="11">
        <v>400000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28"/>
      <c r="P27" s="27">
        <f t="shared" si="2"/>
        <v>0</v>
      </c>
    </row>
    <row r="28" spans="1:16" x14ac:dyDescent="0.25">
      <c r="A28" s="2" t="s">
        <v>36</v>
      </c>
      <c r="B28" s="10">
        <v>100000</v>
      </c>
      <c r="C28" s="10">
        <v>100000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27">
        <f t="shared" si="2"/>
        <v>0</v>
      </c>
    </row>
    <row r="29" spans="1:16" x14ac:dyDescent="0.25">
      <c r="A29" s="20" t="s">
        <v>16</v>
      </c>
      <c r="B29" s="24">
        <f>+B30+B31+B32+B33+B34+B35+B36+B37+B38</f>
        <v>1650000</v>
      </c>
      <c r="C29" s="24">
        <f>+C30+C31+C32+C33+C34+C35+C36+C37+C38</f>
        <v>1650000</v>
      </c>
      <c r="D29" s="25">
        <f>SUM(D30:D30)</f>
        <v>0</v>
      </c>
      <c r="E29" s="25">
        <f t="shared" ref="E29:N29" si="5">SUM(E30:E30)</f>
        <v>0</v>
      </c>
      <c r="F29" s="25">
        <f t="shared" si="5"/>
        <v>0</v>
      </c>
      <c r="G29" s="25">
        <f t="shared" si="5"/>
        <v>0</v>
      </c>
      <c r="H29" s="25">
        <f t="shared" si="5"/>
        <v>0</v>
      </c>
      <c r="I29" s="25">
        <f>SUM(I30:I38)</f>
        <v>0</v>
      </c>
      <c r="J29" s="25">
        <f t="shared" si="5"/>
        <v>0</v>
      </c>
      <c r="K29" s="25">
        <f>SUM(K30:K38)</f>
        <v>0</v>
      </c>
      <c r="L29" s="25">
        <f t="shared" si="5"/>
        <v>0</v>
      </c>
      <c r="M29" s="25">
        <f>SUM(M30:M38)</f>
        <v>0</v>
      </c>
      <c r="N29" s="25">
        <f t="shared" si="5"/>
        <v>0</v>
      </c>
      <c r="O29" s="25">
        <f>SUM(O30:O38)</f>
        <v>0</v>
      </c>
      <c r="P29" s="25">
        <f>SUM(D29:O29)</f>
        <v>0</v>
      </c>
    </row>
    <row r="30" spans="1:16" x14ac:dyDescent="0.25">
      <c r="A30" s="2" t="s">
        <v>17</v>
      </c>
      <c r="B30" s="11">
        <v>50000</v>
      </c>
      <c r="C30" s="11">
        <v>50000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30"/>
      <c r="P30" s="31">
        <f t="shared" si="2"/>
        <v>0</v>
      </c>
    </row>
    <row r="31" spans="1:16" x14ac:dyDescent="0.25">
      <c r="A31" s="2" t="s">
        <v>18</v>
      </c>
      <c r="B31" s="11"/>
      <c r="C31" s="11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30"/>
      <c r="P31" s="29">
        <f t="shared" si="2"/>
        <v>0</v>
      </c>
    </row>
    <row r="32" spans="1:16" x14ac:dyDescent="0.25">
      <c r="A32" s="2" t="s">
        <v>19</v>
      </c>
      <c r="B32" s="11"/>
      <c r="C32" s="11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30"/>
      <c r="P32" s="29">
        <f t="shared" si="2"/>
        <v>0</v>
      </c>
    </row>
    <row r="33" spans="1:16" x14ac:dyDescent="0.25">
      <c r="A33" s="2" t="s">
        <v>20</v>
      </c>
      <c r="B33" s="11"/>
      <c r="C33" s="11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30"/>
      <c r="P33" s="29">
        <f t="shared" si="2"/>
        <v>0</v>
      </c>
    </row>
    <row r="34" spans="1:16" x14ac:dyDescent="0.25">
      <c r="A34" s="2" t="s">
        <v>21</v>
      </c>
      <c r="B34" s="10"/>
      <c r="C34" s="10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30"/>
      <c r="P34" s="29">
        <f t="shared" si="2"/>
        <v>0</v>
      </c>
    </row>
    <row r="35" spans="1:16" x14ac:dyDescent="0.25">
      <c r="A35" s="2" t="s">
        <v>22</v>
      </c>
      <c r="B35" s="11"/>
      <c r="C35" s="11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30"/>
      <c r="P35" s="29">
        <f t="shared" si="2"/>
        <v>0</v>
      </c>
    </row>
    <row r="36" spans="1:16" ht="30" x14ac:dyDescent="0.25">
      <c r="A36" s="2" t="s">
        <v>23</v>
      </c>
      <c r="B36" s="11">
        <v>1300000</v>
      </c>
      <c r="C36" s="11">
        <v>1300000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30"/>
      <c r="P36" s="29">
        <f t="shared" si="2"/>
        <v>0</v>
      </c>
    </row>
    <row r="37" spans="1:16" ht="30" x14ac:dyDescent="0.25">
      <c r="A37" s="2" t="s">
        <v>37</v>
      </c>
      <c r="B37" s="11"/>
      <c r="C37" s="11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30"/>
      <c r="P37" s="29">
        <f t="shared" si="2"/>
        <v>0</v>
      </c>
    </row>
    <row r="38" spans="1:16" x14ac:dyDescent="0.25">
      <c r="A38" s="2" t="s">
        <v>24</v>
      </c>
      <c r="B38" s="11">
        <v>300000</v>
      </c>
      <c r="C38" s="11">
        <v>300000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30"/>
      <c r="P38" s="29">
        <f t="shared" si="2"/>
        <v>0</v>
      </c>
    </row>
    <row r="39" spans="1:16" x14ac:dyDescent="0.25">
      <c r="A39" s="20" t="s">
        <v>25</v>
      </c>
      <c r="B39" s="24">
        <f>SUM(B40:B40)</f>
        <v>3300000</v>
      </c>
      <c r="C39" s="24">
        <f>SUM(C40:C40)</f>
        <v>3300000</v>
      </c>
      <c r="D39" s="25">
        <f>SUM(D40:D40)</f>
        <v>275000</v>
      </c>
      <c r="E39" s="25">
        <f t="shared" ref="E39:O39" si="6">SUM(E40:E40)</f>
        <v>275000</v>
      </c>
      <c r="F39" s="25">
        <f t="shared" si="6"/>
        <v>0</v>
      </c>
      <c r="G39" s="25">
        <f t="shared" si="6"/>
        <v>0</v>
      </c>
      <c r="H39" s="25">
        <f t="shared" si="6"/>
        <v>0</v>
      </c>
      <c r="I39" s="25">
        <f>SUM(I40:I40)</f>
        <v>0</v>
      </c>
      <c r="J39" s="25">
        <f t="shared" si="6"/>
        <v>0</v>
      </c>
      <c r="K39" s="25">
        <f t="shared" si="6"/>
        <v>0</v>
      </c>
      <c r="L39" s="25">
        <f t="shared" si="6"/>
        <v>0</v>
      </c>
      <c r="M39" s="25">
        <f t="shared" si="6"/>
        <v>0</v>
      </c>
      <c r="N39" s="25">
        <f t="shared" si="6"/>
        <v>0</v>
      </c>
      <c r="O39" s="25">
        <f t="shared" si="6"/>
        <v>0</v>
      </c>
      <c r="P39" s="25">
        <f>SUM(D39:O39)</f>
        <v>550000</v>
      </c>
    </row>
    <row r="40" spans="1:16" x14ac:dyDescent="0.25">
      <c r="A40" s="2" t="s">
        <v>26</v>
      </c>
      <c r="B40" s="10">
        <v>3300000</v>
      </c>
      <c r="C40" s="10">
        <v>3300000</v>
      </c>
      <c r="D40" s="14">
        <v>275000</v>
      </c>
      <c r="E40" s="14">
        <v>275000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29">
        <f t="shared" si="2"/>
        <v>550000</v>
      </c>
    </row>
    <row r="41" spans="1:16" x14ac:dyDescent="0.25">
      <c r="A41" s="20" t="s">
        <v>27</v>
      </c>
      <c r="B41" s="24">
        <f>+B42+B43+B44+B45+B46+B47+B48+B49+B50</f>
        <v>0</v>
      </c>
      <c r="C41" s="24">
        <f>+C42+C43+C44+C45+C46+C47+C48+C49+C50</f>
        <v>0</v>
      </c>
      <c r="D41" s="26">
        <f>SUM(D42:D42)</f>
        <v>0</v>
      </c>
      <c r="E41" s="26">
        <f t="shared" ref="E41:O41" si="7">SUM(E42:E42)</f>
        <v>0</v>
      </c>
      <c r="F41" s="26">
        <f t="shared" si="7"/>
        <v>0</v>
      </c>
      <c r="G41" s="26">
        <f t="shared" si="7"/>
        <v>0</v>
      </c>
      <c r="H41" s="26">
        <f t="shared" si="7"/>
        <v>0</v>
      </c>
      <c r="I41" s="26">
        <f>SUM(I42:I50)</f>
        <v>0</v>
      </c>
      <c r="J41" s="26">
        <f t="shared" si="7"/>
        <v>0</v>
      </c>
      <c r="K41" s="26">
        <f t="shared" si="7"/>
        <v>0</v>
      </c>
      <c r="L41" s="26">
        <f t="shared" si="7"/>
        <v>0</v>
      </c>
      <c r="M41" s="26">
        <f t="shared" si="7"/>
        <v>0</v>
      </c>
      <c r="N41" s="26">
        <f t="shared" si="7"/>
        <v>0</v>
      </c>
      <c r="O41" s="26">
        <f t="shared" si="7"/>
        <v>0</v>
      </c>
      <c r="P41" s="25">
        <f>SUM(D41:O41)</f>
        <v>0</v>
      </c>
    </row>
    <row r="42" spans="1:16" x14ac:dyDescent="0.25">
      <c r="A42" s="2" t="s">
        <v>28</v>
      </c>
      <c r="B42" s="10"/>
      <c r="C42" s="10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27">
        <f t="shared" si="2"/>
        <v>0</v>
      </c>
    </row>
    <row r="43" spans="1:16" x14ac:dyDescent="0.25">
      <c r="A43" s="2" t="s">
        <v>29</v>
      </c>
      <c r="B43" s="10"/>
      <c r="C43" s="10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27">
        <f t="shared" si="2"/>
        <v>0</v>
      </c>
    </row>
    <row r="44" spans="1:16" x14ac:dyDescent="0.25">
      <c r="A44" s="2" t="s">
        <v>30</v>
      </c>
      <c r="B44" s="10"/>
      <c r="C44" s="10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27">
        <f t="shared" si="2"/>
        <v>0</v>
      </c>
    </row>
    <row r="45" spans="1:16" ht="30" x14ac:dyDescent="0.25">
      <c r="A45" s="2" t="s">
        <v>31</v>
      </c>
      <c r="B45" s="10"/>
      <c r="C45" s="10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27">
        <f t="shared" si="2"/>
        <v>0</v>
      </c>
    </row>
    <row r="46" spans="1:16" x14ac:dyDescent="0.25">
      <c r="A46" s="2" t="s">
        <v>32</v>
      </c>
      <c r="B46" s="10"/>
      <c r="C46" s="10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27">
        <f t="shared" si="2"/>
        <v>0</v>
      </c>
    </row>
    <row r="47" spans="1:16" x14ac:dyDescent="0.25">
      <c r="A47" s="2" t="s">
        <v>38</v>
      </c>
      <c r="B47" s="10"/>
      <c r="C47" s="10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27">
        <f t="shared" si="2"/>
        <v>0</v>
      </c>
    </row>
    <row r="48" spans="1:16" x14ac:dyDescent="0.25">
      <c r="A48" s="2" t="s">
        <v>39</v>
      </c>
      <c r="B48" s="10"/>
      <c r="C48" s="10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27">
        <f t="shared" si="2"/>
        <v>0</v>
      </c>
    </row>
    <row r="49" spans="1:16" x14ac:dyDescent="0.25">
      <c r="A49" s="2" t="s">
        <v>33</v>
      </c>
      <c r="B49" s="10"/>
      <c r="C49" s="10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27">
        <f t="shared" si="2"/>
        <v>0</v>
      </c>
    </row>
    <row r="50" spans="1:16" ht="30" x14ac:dyDescent="0.25">
      <c r="A50" s="2" t="s">
        <v>40</v>
      </c>
      <c r="B50" s="10"/>
      <c r="C50" s="10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27">
        <f t="shared" si="2"/>
        <v>0</v>
      </c>
    </row>
    <row r="51" spans="1:16" x14ac:dyDescent="0.25">
      <c r="A51" s="20" t="s">
        <v>41</v>
      </c>
      <c r="B51" s="24">
        <f>SUM(B52:B52)</f>
        <v>0</v>
      </c>
      <c r="C51" s="24">
        <f>SUM(C52:C52)</f>
        <v>0</v>
      </c>
      <c r="D51" s="26">
        <f>SUM(D52:D52)</f>
        <v>0</v>
      </c>
      <c r="E51" s="26">
        <f t="shared" ref="E51:O51" si="8">SUM(E52:E52)</f>
        <v>0</v>
      </c>
      <c r="F51" s="26">
        <f t="shared" si="8"/>
        <v>0</v>
      </c>
      <c r="G51" s="26">
        <f t="shared" si="8"/>
        <v>0</v>
      </c>
      <c r="H51" s="26">
        <f t="shared" si="8"/>
        <v>0</v>
      </c>
      <c r="I51" s="26">
        <f>SUM(I52:I55)</f>
        <v>0</v>
      </c>
      <c r="J51" s="26">
        <f t="shared" si="8"/>
        <v>0</v>
      </c>
      <c r="K51" s="26">
        <f t="shared" si="8"/>
        <v>0</v>
      </c>
      <c r="L51" s="26">
        <f t="shared" si="8"/>
        <v>0</v>
      </c>
      <c r="M51" s="26">
        <f t="shared" si="8"/>
        <v>0</v>
      </c>
      <c r="N51" s="26">
        <f t="shared" si="8"/>
        <v>0</v>
      </c>
      <c r="O51" s="26">
        <f t="shared" si="8"/>
        <v>0</v>
      </c>
      <c r="P51" s="25">
        <f>SUM(D51:O51)</f>
        <v>0</v>
      </c>
    </row>
    <row r="52" spans="1:16" x14ac:dyDescent="0.25">
      <c r="A52" s="2" t="s">
        <v>42</v>
      </c>
      <c r="B52" s="10"/>
      <c r="C52" s="10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27">
        <f t="shared" si="2"/>
        <v>0</v>
      </c>
    </row>
    <row r="53" spans="1:16" x14ac:dyDescent="0.25">
      <c r="A53" s="2" t="s">
        <v>43</v>
      </c>
      <c r="B53" s="10"/>
      <c r="C53" s="8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27">
        <f t="shared" si="2"/>
        <v>0</v>
      </c>
    </row>
    <row r="54" spans="1:16" x14ac:dyDescent="0.25">
      <c r="A54" s="2" t="s">
        <v>44</v>
      </c>
      <c r="B54" s="10"/>
      <c r="C54" s="8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27">
        <f t="shared" si="2"/>
        <v>0</v>
      </c>
    </row>
    <row r="55" spans="1:16" ht="30" x14ac:dyDescent="0.25">
      <c r="A55" s="2" t="s">
        <v>45</v>
      </c>
      <c r="B55" s="10"/>
      <c r="C55" s="8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27">
        <f t="shared" si="2"/>
        <v>0</v>
      </c>
    </row>
    <row r="56" spans="1:16" ht="15.75" x14ac:dyDescent="0.25">
      <c r="A56" s="3" t="s">
        <v>67</v>
      </c>
      <c r="B56" s="9">
        <f t="shared" ref="B56:G56" si="9">B13+B19+B29+B39+B41+B51</f>
        <v>16363139</v>
      </c>
      <c r="C56" s="9">
        <f t="shared" si="9"/>
        <v>16363139</v>
      </c>
      <c r="D56" s="9">
        <f t="shared" si="9"/>
        <v>716581.07000000007</v>
      </c>
      <c r="E56" s="9">
        <f t="shared" si="9"/>
        <v>935190.72</v>
      </c>
      <c r="F56" s="9">
        <f t="shared" si="9"/>
        <v>0</v>
      </c>
      <c r="G56" s="9">
        <f t="shared" si="9"/>
        <v>0</v>
      </c>
      <c r="H56" s="9">
        <f>H13+H19+H29+H39+H41+H51</f>
        <v>0</v>
      </c>
      <c r="I56" s="9">
        <f>I13+I19+I29+I39+I41+I51</f>
        <v>0</v>
      </c>
      <c r="J56" s="9">
        <f t="shared" ref="J56:O56" si="10">J13+J19+J29+J39+J41+J51</f>
        <v>0</v>
      </c>
      <c r="K56" s="9">
        <f>K13+K19+K29+K39+K41+K51</f>
        <v>0</v>
      </c>
      <c r="L56" s="9">
        <f t="shared" si="10"/>
        <v>0</v>
      </c>
      <c r="M56" s="9">
        <f t="shared" si="10"/>
        <v>0</v>
      </c>
      <c r="N56" s="9">
        <f t="shared" si="10"/>
        <v>0</v>
      </c>
      <c r="O56" s="9">
        <f t="shared" si="10"/>
        <v>0</v>
      </c>
      <c r="P56" s="9">
        <f>P13+P19+P29+P39+P41+P51</f>
        <v>1651771.79</v>
      </c>
    </row>
    <row r="57" spans="1:16" x14ac:dyDescent="0.25">
      <c r="B57" s="10"/>
      <c r="C57" s="14"/>
      <c r="D57" s="14"/>
    </row>
    <row r="58" spans="1:16" ht="15" customHeight="1" x14ac:dyDescent="0.25">
      <c r="B58" s="10"/>
      <c r="C58" s="14"/>
      <c r="D58" s="14"/>
      <c r="O58" s="8"/>
    </row>
    <row r="59" spans="1:16" ht="15" customHeight="1" x14ac:dyDescent="0.25">
      <c r="A59" s="32" t="s">
        <v>68</v>
      </c>
      <c r="B59" s="32"/>
      <c r="C59" s="14"/>
      <c r="D59" s="14"/>
    </row>
    <row r="60" spans="1:16" ht="45" x14ac:dyDescent="0.25">
      <c r="A60" s="32" t="s">
        <v>69</v>
      </c>
      <c r="B60" s="32"/>
      <c r="C60" s="14"/>
      <c r="D60" s="8"/>
    </row>
    <row r="61" spans="1:16" ht="75" x14ac:dyDescent="0.25">
      <c r="A61" s="32" t="s">
        <v>70</v>
      </c>
      <c r="B61" s="32"/>
      <c r="C61" s="14"/>
    </row>
    <row r="62" spans="1:16" x14ac:dyDescent="0.25">
      <c r="A62" s="32"/>
      <c r="B62" s="32"/>
      <c r="C62" s="14"/>
    </row>
    <row r="63" spans="1:16" x14ac:dyDescent="0.25">
      <c r="A63" s="15"/>
      <c r="B63" s="16"/>
      <c r="C63" s="8"/>
      <c r="G63" s="35"/>
      <c r="H63" s="36"/>
    </row>
    <row r="64" spans="1:16" x14ac:dyDescent="0.25">
      <c r="A64" s="6" t="s">
        <v>49</v>
      </c>
      <c r="B64" s="34" t="s">
        <v>50</v>
      </c>
      <c r="C64" s="8"/>
      <c r="G64" s="35"/>
      <c r="H64" s="37"/>
    </row>
    <row r="65" spans="1:5" x14ac:dyDescent="0.25">
      <c r="A65" s="6"/>
      <c r="B65" s="10"/>
      <c r="C65" s="17"/>
      <c r="D65" s="35"/>
      <c r="E65" s="37"/>
    </row>
    <row r="66" spans="1:5" x14ac:dyDescent="0.25">
      <c r="A66" s="6"/>
      <c r="B66" s="10"/>
      <c r="C66" s="17"/>
    </row>
    <row r="67" spans="1:5" x14ac:dyDescent="0.25">
      <c r="A67" s="17"/>
      <c r="B67" s="12"/>
      <c r="C67" s="17"/>
    </row>
    <row r="68" spans="1:5" x14ac:dyDescent="0.25">
      <c r="A68" s="33" t="s">
        <v>71</v>
      </c>
      <c r="B68" s="23" t="s">
        <v>46</v>
      </c>
    </row>
    <row r="69" spans="1:5" x14ac:dyDescent="0.25">
      <c r="A69" t="s">
        <v>72</v>
      </c>
      <c r="B69" t="s">
        <v>47</v>
      </c>
    </row>
  </sheetData>
  <mergeCells count="8">
    <mergeCell ref="G63:H63"/>
    <mergeCell ref="G64:H64"/>
    <mergeCell ref="D65:E65"/>
    <mergeCell ref="A6:C6"/>
    <mergeCell ref="A7:P7"/>
    <mergeCell ref="A8:P8"/>
    <mergeCell ref="A9:P9"/>
    <mergeCell ref="D10:P10"/>
  </mergeCells>
  <pageMargins left="0.31496062992125984" right="0.31496062992125984" top="0.39370078740157483" bottom="0.55118110236220474" header="0.31496062992125984" footer="0.31496062992125984"/>
  <pageSetup paperSize="5" scale="60" orientation="landscape" r:id="rId1"/>
  <headerFooter differentOddEven="1" scaleWithDoc="0" alignWithMargins="0"/>
  <rowBreaks count="1" manualBreakCount="1">
    <brk id="50" max="15" man="1"/>
  </rowBreaks>
  <ignoredErrors>
    <ignoredError sqref="P15:P18 P20:P27 P36:P38 P40 P43:P5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Leandra Jazmin Novas</cp:lastModifiedBy>
  <cp:lastPrinted>2026-03-02T20:28:07Z</cp:lastPrinted>
  <dcterms:created xsi:type="dcterms:W3CDTF">2018-04-17T18:57:16Z</dcterms:created>
  <dcterms:modified xsi:type="dcterms:W3CDTF">2026-03-02T20:28:13Z</dcterms:modified>
</cp:coreProperties>
</file>