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MAYO 2026/"/>
    </mc:Choice>
  </mc:AlternateContent>
  <xr:revisionPtr revIDLastSave="102" documentId="13_ncr:1_{4846F5A8-C108-4457-8677-056C4CF8021A}" xr6:coauthVersionLast="47" xr6:coauthVersionMax="47" xr10:uidLastSave="{98D361A4-E482-4AC5-900B-B5CD0DAD6A1B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J29" i="2"/>
  <c r="K29" i="2"/>
  <c r="L29" i="2"/>
  <c r="M29" i="2"/>
  <c r="N29" i="2"/>
  <c r="O29" i="2"/>
  <c r="H29" i="2"/>
  <c r="H13" i="2"/>
  <c r="I19" i="2"/>
  <c r="J19" i="2"/>
  <c r="K19" i="2"/>
  <c r="L19" i="2"/>
  <c r="M19" i="2"/>
  <c r="N19" i="2"/>
  <c r="O19" i="2"/>
  <c r="H19" i="2"/>
  <c r="O13" i="2"/>
  <c r="N13" i="2"/>
  <c r="M13" i="2"/>
  <c r="L13" i="2"/>
  <c r="K13" i="2"/>
  <c r="C19" i="2"/>
  <c r="J13" i="2"/>
  <c r="H56" i="2" l="1"/>
  <c r="I51" i="2"/>
  <c r="I41" i="2"/>
  <c r="I39" i="2"/>
  <c r="I13" i="2"/>
  <c r="I56" i="2" s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D51" i="2"/>
  <c r="P51" i="2" s="1"/>
  <c r="D41" i="2"/>
  <c r="F19" i="2"/>
  <c r="C51" i="2"/>
  <c r="B51" i="2"/>
  <c r="C39" i="2"/>
  <c r="B39" i="2"/>
  <c r="P41" i="2" l="1"/>
  <c r="K56" i="2"/>
  <c r="E56" i="2"/>
  <c r="N56" i="2"/>
  <c r="L56" i="2"/>
  <c r="P19" i="2"/>
  <c r="P39" i="2"/>
  <c r="M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<sst xmlns="http://schemas.openxmlformats.org/spreadsheetml/2006/main" count="74" uniqueCount="74">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</sst>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47626</xdr:rowOff>
    </xdr:from>
    <xdr:to>
      <xdr:col>7</xdr:col>
      <xdr:colOff>545193</xdr:colOff>
      <xdr:row>6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42862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6" zoomScaleNormal="100" workbookViewId="0">
      <pane xSplit="1" topLeftCell="B1" activePane="topRight" state="frozen"/>
      <selection pane="topRight" activeCell="A3" sqref="A3:P70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9090000</v>
      </c>
      <c r="C13" s="21">
        <f>+C14+C15+C16+C17+C18</f>
        <v>9090000</v>
      </c>
      <c r="D13" s="25">
        <f t="shared" ref="D13:I13" si="0">SUM(D14:D18)</f>
        <v>441581.07</v>
      </c>
      <c r="E13" s="25">
        <f t="shared" si="0"/>
        <v>601263.14</v>
      </c>
      <c r="F13" s="25">
        <f t="shared" si="0"/>
        <v>528197.88</v>
      </c>
      <c r="G13" s="25">
        <f t="shared" si="0"/>
        <v>528197.88</v>
      </c>
      <c r="H13" s="25">
        <f>SUM(H14:H18)</f>
        <v>877542.71000000008</v>
      </c>
      <c r="I13" s="25">
        <f t="shared" si="0"/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2">
        <f>SUM(D13:O13)</f>
        <v>2976782.6799999997</v>
      </c>
    </row>
    <row r="14" spans="1:16" x14ac:dyDescent="0.25">
      <c r="A14" s="2" t="s">
        <v>3</v>
      </c>
      <c r="B14" s="11">
        <v>6250000</v>
      </c>
      <c r="C14" s="11">
        <v>6250000</v>
      </c>
      <c r="D14" s="14">
        <v>366011.5</v>
      </c>
      <c r="E14" s="14">
        <v>525619.26</v>
      </c>
      <c r="F14" s="14">
        <v>441011.5</v>
      </c>
      <c r="G14" s="14">
        <v>441011.5</v>
      </c>
      <c r="H14" s="14">
        <v>441011.5</v>
      </c>
      <c r="I14" s="14"/>
      <c r="J14" s="14"/>
      <c r="K14" s="14"/>
      <c r="L14" s="14"/>
      <c r="M14" s="14"/>
      <c r="N14" s="14"/>
      <c r="O14" s="28"/>
      <c r="P14" s="29">
        <f>SUM(D14:O14)</f>
        <v>2214665.2599999998</v>
      </c>
    </row>
    <row r="15" spans="1:16" x14ac:dyDescent="0.25">
      <c r="A15" s="2" t="s">
        <v>4</v>
      </c>
      <c r="B15" s="11">
        <v>840000</v>
      </c>
      <c r="C15" s="11">
        <v>889345</v>
      </c>
      <c r="D15" s="14">
        <v>20000</v>
      </c>
      <c r="E15" s="14">
        <v>20000</v>
      </c>
      <c r="F15" s="14">
        <v>20000</v>
      </c>
      <c r="G15" s="14">
        <v>20000</v>
      </c>
      <c r="H15" s="14">
        <v>369344.83</v>
      </c>
      <c r="I15" s="14"/>
      <c r="J15" s="14"/>
      <c r="K15" s="14"/>
      <c r="L15" s="14"/>
      <c r="M15" s="14"/>
      <c r="N15" s="14"/>
      <c r="O15" s="28"/>
      <c r="P15" s="29">
        <f t="shared" ref="P15:P55" si="2">SUM(D15:O15)</f>
        <v>449344.83</v>
      </c>
    </row>
    <row r="16" spans="1:16" x14ac:dyDescent="0.25">
      <c r="A16" s="2" t="s">
        <v>35</v>
      </c>
      <c r="B16" s="11">
        <v>100000</v>
      </c>
      <c r="C16" s="11">
        <v>100000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500000</v>
      </c>
      <c r="C17" s="11">
        <v>450655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1400000</v>
      </c>
      <c r="C18" s="10">
        <v>1400000</v>
      </c>
      <c r="D18" s="14">
        <v>55569.57</v>
      </c>
      <c r="E18" s="14">
        <v>55643.88</v>
      </c>
      <c r="F18" s="14">
        <v>67186.38</v>
      </c>
      <c r="G18" s="14">
        <v>67186.38</v>
      </c>
      <c r="H18" s="14">
        <v>67186.38</v>
      </c>
      <c r="I18" s="14"/>
      <c r="J18" s="14"/>
      <c r="K18" s="14"/>
      <c r="L18" s="14"/>
      <c r="M18" s="14"/>
      <c r="N18" s="14"/>
      <c r="O18" s="28"/>
      <c r="P18" s="29">
        <f t="shared" si="2"/>
        <v>312772.59000000003</v>
      </c>
    </row>
    <row r="19" spans="1:16" x14ac:dyDescent="0.25">
      <c r="A19" s="20" t="s">
        <v>7</v>
      </c>
      <c r="B19" s="24">
        <f>+B20+B21+B22+B23+B24+B25+B26+B27+B28</f>
        <v>2323139</v>
      </c>
      <c r="C19" s="24">
        <f>SUM(C20:C28)</f>
        <v>2323139</v>
      </c>
      <c r="D19" s="25">
        <f>SUM(D20:D20)</f>
        <v>0</v>
      </c>
      <c r="E19" s="25">
        <f t="shared" ref="E19:J19" si="3">SUM(E20:E20)</f>
        <v>58927.58</v>
      </c>
      <c r="F19" s="25">
        <f t="shared" si="3"/>
        <v>41889.800000000003</v>
      </c>
      <c r="G19" s="25">
        <f t="shared" si="3"/>
        <v>50727.15</v>
      </c>
      <c r="H19" s="25">
        <f>SUM(H20:H28)</f>
        <v>194979.89</v>
      </c>
      <c r="I19" s="25">
        <f t="shared" ref="I19:O19" si="4">SUM(I20:I28)</f>
        <v>0</v>
      </c>
      <c r="J19" s="25">
        <f t="shared" si="4"/>
        <v>0</v>
      </c>
      <c r="K19" s="25">
        <f t="shared" si="4"/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346524.42000000004</v>
      </c>
    </row>
    <row r="20" spans="1:16" x14ac:dyDescent="0.25">
      <c r="A20" s="2" t="s">
        <v>8</v>
      </c>
      <c r="B20" s="11">
        <v>1150000</v>
      </c>
      <c r="C20" s="11">
        <v>1150000</v>
      </c>
      <c r="D20" s="14"/>
      <c r="E20" s="14">
        <v>58927.58</v>
      </c>
      <c r="F20" s="14">
        <v>41889.800000000003</v>
      </c>
      <c r="G20" s="14">
        <v>50727.15</v>
      </c>
      <c r="H20" s="14">
        <v>47705.32</v>
      </c>
      <c r="I20" s="14"/>
      <c r="J20" s="14"/>
      <c r="K20" s="14"/>
      <c r="L20" s="14"/>
      <c r="M20" s="14"/>
      <c r="N20" s="14"/>
      <c r="O20" s="28"/>
      <c r="P20" s="27">
        <f t="shared" si="2"/>
        <v>199249.85</v>
      </c>
    </row>
    <row r="21" spans="1:16" x14ac:dyDescent="0.25">
      <c r="A21" s="2" t="s">
        <v>9</v>
      </c>
      <c r="B21" s="11">
        <v>200000</v>
      </c>
      <c r="C21" s="11">
        <v>200000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373139</v>
      </c>
      <c r="C22" s="11">
        <v>373139</v>
      </c>
      <c r="D22" s="14"/>
      <c r="E22" s="14"/>
      <c r="F22" s="14"/>
      <c r="G22" s="14"/>
      <c r="H22" s="14">
        <v>98400</v>
      </c>
      <c r="I22" s="14"/>
      <c r="J22" s="14"/>
      <c r="K22" s="14"/>
      <c r="L22" s="14"/>
      <c r="M22" s="14"/>
      <c r="N22" s="14"/>
      <c r="O22" s="28"/>
      <c r="P22" s="27">
        <f t="shared" si="2"/>
        <v>98400</v>
      </c>
    </row>
    <row r="23" spans="1:16" ht="18" customHeight="1" x14ac:dyDescent="0.25">
      <c r="A23" s="2" t="s">
        <v>11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7">
        <f t="shared" si="2"/>
        <v>0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>
        <v>0</v>
      </c>
      <c r="C26" s="13">
        <v>50000</v>
      </c>
      <c r="D26" s="14"/>
      <c r="E26" s="14"/>
      <c r="F26" s="14"/>
      <c r="G26" s="14"/>
      <c r="H26" s="14">
        <v>47980</v>
      </c>
      <c r="I26" s="14"/>
      <c r="J26" s="14"/>
      <c r="K26" s="14"/>
      <c r="L26" s="14"/>
      <c r="M26" s="14"/>
      <c r="N26" s="14"/>
      <c r="O26" s="28"/>
      <c r="P26" s="27">
        <f t="shared" si="2"/>
        <v>47980</v>
      </c>
    </row>
    <row r="27" spans="1:16" ht="30" x14ac:dyDescent="0.25">
      <c r="A27" s="2" t="s">
        <v>15</v>
      </c>
      <c r="B27" s="11">
        <v>400000</v>
      </c>
      <c r="C27" s="11">
        <v>350000</v>
      </c>
      <c r="D27" s="14"/>
      <c r="E27" s="14"/>
      <c r="F27" s="14"/>
      <c r="G27" s="14"/>
      <c r="H27" s="14">
        <v>894.57</v>
      </c>
      <c r="I27" s="14"/>
      <c r="J27" s="14"/>
      <c r="K27" s="14"/>
      <c r="L27" s="14"/>
      <c r="M27" s="14"/>
      <c r="N27" s="14"/>
      <c r="O27" s="28"/>
      <c r="P27" s="27">
        <f t="shared" si="2"/>
        <v>894.57</v>
      </c>
    </row>
    <row r="28" spans="1:16" x14ac:dyDescent="0.25">
      <c r="A28" s="2" t="s">
        <v>36</v>
      </c>
      <c r="B28" s="10">
        <v>100000</v>
      </c>
      <c r="C28" s="10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">
        <f t="shared" si="2"/>
        <v>0</v>
      </c>
    </row>
    <row r="29" spans="1:16" x14ac:dyDescent="0.25">
      <c r="A29" s="20" t="s">
        <v>16</v>
      </c>
      <c r="B29" s="24">
        <f>+B30+B31+B32+B33+B34+B35+B36+B37+B38</f>
        <v>1650000</v>
      </c>
      <c r="C29" s="24">
        <f>+C30+C31+C32+C33+C34+C35+C36+C37+C38</f>
        <v>1650000</v>
      </c>
      <c r="D29" s="25">
        <f>SUM(D30:D30)</f>
        <v>0</v>
      </c>
      <c r="E29" s="25">
        <f t="shared" ref="E29:N29" si="5">SUM(E30:E30)</f>
        <v>0</v>
      </c>
      <c r="F29" s="25">
        <f t="shared" si="5"/>
        <v>0</v>
      </c>
      <c r="G29" s="25">
        <f t="shared" si="5"/>
        <v>0</v>
      </c>
      <c r="H29" s="25">
        <f>SUM(H30:H38)</f>
        <v>0</v>
      </c>
      <c r="I29" s="25">
        <f t="shared" ref="I29:O29" si="6">SUM(I30:I38)</f>
        <v>0</v>
      </c>
      <c r="J29" s="25">
        <f t="shared" si="6"/>
        <v>0</v>
      </c>
      <c r="K29" s="25">
        <f t="shared" si="6"/>
        <v>0</v>
      </c>
      <c r="L29" s="25">
        <f t="shared" si="6"/>
        <v>0</v>
      </c>
      <c r="M29" s="25">
        <f t="shared" si="6"/>
        <v>0</v>
      </c>
      <c r="N29" s="25">
        <f t="shared" si="6"/>
        <v>0</v>
      </c>
      <c r="O29" s="25">
        <f t="shared" si="6"/>
        <v>0</v>
      </c>
      <c r="P29" s="25">
        <f>SUM(D29:O29)</f>
        <v>0</v>
      </c>
    </row>
    <row r="30" spans="1:16" x14ac:dyDescent="0.25">
      <c r="A30" s="2" t="s">
        <v>17</v>
      </c>
      <c r="B30" s="11">
        <v>50000</v>
      </c>
      <c r="C30" s="11">
        <v>50000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1">
        <f t="shared" si="2"/>
        <v>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1300000</v>
      </c>
      <c r="C36" s="11">
        <v>1300000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300000</v>
      </c>
      <c r="C38" s="11">
        <v>300000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0" t="s">
        <v>25</v>
      </c>
      <c r="B39" s="24">
        <f>SUM(B40:B40)</f>
        <v>3300000</v>
      </c>
      <c r="C39" s="24">
        <f>SUM(C40:C40)</f>
        <v>3300000</v>
      </c>
      <c r="D39" s="25">
        <f>SUM(D40:D40)</f>
        <v>275000</v>
      </c>
      <c r="E39" s="25">
        <f t="shared" ref="E39:O39" si="7">SUM(E40:E40)</f>
        <v>275000</v>
      </c>
      <c r="F39" s="25">
        <f t="shared" si="7"/>
        <v>275000</v>
      </c>
      <c r="G39" s="25">
        <f t="shared" si="7"/>
        <v>275000</v>
      </c>
      <c r="H39" s="25">
        <f t="shared" si="7"/>
        <v>275000</v>
      </c>
      <c r="I39" s="25">
        <f>SUM(I40:I40)</f>
        <v>0</v>
      </c>
      <c r="J39" s="25">
        <f t="shared" si="7"/>
        <v>0</v>
      </c>
      <c r="K39" s="25">
        <f t="shared" si="7"/>
        <v>0</v>
      </c>
      <c r="L39" s="25">
        <f t="shared" si="7"/>
        <v>0</v>
      </c>
      <c r="M39" s="25">
        <f t="shared" si="7"/>
        <v>0</v>
      </c>
      <c r="N39" s="25">
        <f t="shared" si="7"/>
        <v>0</v>
      </c>
      <c r="O39" s="25">
        <f t="shared" si="7"/>
        <v>0</v>
      </c>
      <c r="P39" s="25">
        <f>SUM(D39:O39)</f>
        <v>1375000</v>
      </c>
    </row>
    <row r="40" spans="1:16" x14ac:dyDescent="0.25">
      <c r="A40" s="2" t="s">
        <v>26</v>
      </c>
      <c r="B40" s="10">
        <v>3300000</v>
      </c>
      <c r="C40" s="10">
        <v>3300000</v>
      </c>
      <c r="D40" s="14">
        <v>275000</v>
      </c>
      <c r="E40" s="14">
        <v>275000</v>
      </c>
      <c r="F40" s="14">
        <v>275000</v>
      </c>
      <c r="G40" s="14">
        <v>275000</v>
      </c>
      <c r="H40" s="14">
        <v>275000</v>
      </c>
      <c r="I40" s="14"/>
      <c r="J40" s="14"/>
      <c r="K40" s="14"/>
      <c r="L40" s="14"/>
      <c r="M40" s="14"/>
      <c r="N40" s="14"/>
      <c r="O40" s="14"/>
      <c r="P40" s="29">
        <f t="shared" si="2"/>
        <v>1375000</v>
      </c>
    </row>
    <row r="41" spans="1:16" x14ac:dyDescent="0.25">
      <c r="A41" s="20" t="s">
        <v>27</v>
      </c>
      <c r="B41" s="24">
        <f>+B42+B43+B44+B45+B46+B47+B48+B49+B50</f>
        <v>0</v>
      </c>
      <c r="C41" s="24">
        <f>+C42+C43+C44+C45+C46+C47+C48+C49+C50</f>
        <v>0</v>
      </c>
      <c r="D41" s="26">
        <f>SUM(D42:D42)</f>
        <v>0</v>
      </c>
      <c r="E41" s="26">
        <f t="shared" ref="E41:O41" si="8">SUM(E42:E42)</f>
        <v>0</v>
      </c>
      <c r="F41" s="26">
        <f t="shared" si="8"/>
        <v>0</v>
      </c>
      <c r="G41" s="26">
        <f t="shared" si="8"/>
        <v>0</v>
      </c>
      <c r="H41" s="26">
        <f t="shared" si="8"/>
        <v>0</v>
      </c>
      <c r="I41" s="26">
        <f>SUM(I42:I50)</f>
        <v>0</v>
      </c>
      <c r="J41" s="26">
        <f t="shared" si="8"/>
        <v>0</v>
      </c>
      <c r="K41" s="26">
        <f t="shared" si="8"/>
        <v>0</v>
      </c>
      <c r="L41" s="26">
        <f t="shared" si="8"/>
        <v>0</v>
      </c>
      <c r="M41" s="26">
        <f t="shared" si="8"/>
        <v>0</v>
      </c>
      <c r="N41" s="26">
        <f t="shared" si="8"/>
        <v>0</v>
      </c>
      <c r="O41" s="26">
        <f t="shared" si="8"/>
        <v>0</v>
      </c>
      <c r="P41" s="25">
        <f>SUM(D41:O41)</f>
        <v>0</v>
      </c>
    </row>
    <row r="42" spans="1:16" x14ac:dyDescent="0.25">
      <c r="A42" s="2" t="s">
        <v>28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9">SUM(E52:E52)</f>
        <v>0</v>
      </c>
      <c r="F51" s="26">
        <f t="shared" si="9"/>
        <v>0</v>
      </c>
      <c r="G51" s="26">
        <f t="shared" si="9"/>
        <v>0</v>
      </c>
      <c r="H51" s="26">
        <f t="shared" si="9"/>
        <v>0</v>
      </c>
      <c r="I51" s="26">
        <f>SUM(I52:I55)</f>
        <v>0</v>
      </c>
      <c r="J51" s="26">
        <f t="shared" si="9"/>
        <v>0</v>
      </c>
      <c r="K51" s="26">
        <f t="shared" si="9"/>
        <v>0</v>
      </c>
      <c r="L51" s="26">
        <f t="shared" si="9"/>
        <v>0</v>
      </c>
      <c r="M51" s="26">
        <f t="shared" si="9"/>
        <v>0</v>
      </c>
      <c r="N51" s="26">
        <f t="shared" si="9"/>
        <v>0</v>
      </c>
      <c r="O51" s="26">
        <f t="shared" si="9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10">B13+B19+B29+B39+B41+B51</f>
        <v>16363139</v>
      </c>
      <c r="C56" s="9">
        <f t="shared" si="10"/>
        <v>16363139</v>
      </c>
      <c r="D56" s="9">
        <f t="shared" si="10"/>
        <v>716581.07000000007</v>
      </c>
      <c r="E56" s="9">
        <f t="shared" si="10"/>
        <v>935190.72</v>
      </c>
      <c r="F56" s="9">
        <f t="shared" si="10"/>
        <v>845087.68</v>
      </c>
      <c r="G56" s="9">
        <f t="shared" si="10"/>
        <v>853925.03</v>
      </c>
      <c r="H56" s="9">
        <f>H13+H19+H29+H39+H41+H51</f>
        <v>1347522.6</v>
      </c>
      <c r="I56" s="9">
        <f>I13+I19+I29+I39+I41+I51</f>
        <v>0</v>
      </c>
      <c r="J56" s="9">
        <f t="shared" ref="J56:O56" si="11">J13+J19+J29+J39+J41+J51</f>
        <v>0</v>
      </c>
      <c r="K56" s="9">
        <f>K13+K19+K29+K39+K41+K51</f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>P13+P19+P29+P39+P41+P51</f>
        <v>4698307.0999999996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2026-06-05T13:42:16Z</cp:lastPrinted>
  <dcterms:created xsi:type="dcterms:W3CDTF">2018-04-17T18:57:16Z</dcterms:created>
  <dcterms:modified xsi:type="dcterms:W3CDTF">2026-06-05T13:42:19Z</dcterms:modified>
</cp:coreProperties>
</file>