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dnovas_mip_gob_do/Documents/Escritorio/MAITE PEREZ/OAI/"/>
    </mc:Choice>
  </mc:AlternateContent>
  <xr:revisionPtr revIDLastSave="10" documentId="8_{06F153F5-8823-421D-804C-519069790A13}" xr6:coauthVersionLast="47" xr6:coauthVersionMax="47" xr10:uidLastSave="{59235642-2773-4102-B876-B706715BC12C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J29" i="2"/>
  <c r="K29" i="2"/>
  <c r="L29" i="2"/>
  <c r="M29" i="2"/>
  <c r="N29" i="2"/>
  <c r="O29" i="2"/>
  <c r="H29" i="2"/>
  <c r="H13" i="2"/>
  <c r="I19" i="2"/>
  <c r="J19" i="2"/>
  <c r="K19" i="2"/>
  <c r="L19" i="2"/>
  <c r="M19" i="2"/>
  <c r="N19" i="2"/>
  <c r="O19" i="2"/>
  <c r="H19" i="2"/>
  <c r="O13" i="2"/>
  <c r="N13" i="2"/>
  <c r="M13" i="2"/>
  <c r="L13" i="2"/>
  <c r="K13" i="2"/>
  <c r="C19" i="2"/>
  <c r="J13" i="2"/>
  <c r="H56" i="2" l="1"/>
  <c r="I51" i="2"/>
  <c r="I41" i="2"/>
  <c r="I39" i="2"/>
  <c r="I13" i="2"/>
  <c r="I56" i="2" l="1"/>
  <c r="G13" i="2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D51" i="2"/>
  <c r="P51" i="2" s="1"/>
  <c r="D41" i="2"/>
  <c r="F19" i="2"/>
  <c r="C51" i="2"/>
  <c r="B51" i="2"/>
  <c r="C39" i="2"/>
  <c r="B39" i="2"/>
  <c r="P41" i="2" l="1"/>
  <c r="K56" i="2"/>
  <c r="E56" i="2"/>
  <c r="N56" i="2"/>
  <c r="L56" i="2"/>
  <c r="P19" i="2"/>
  <c r="P39" i="2"/>
  <c r="M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<sst xmlns="http://schemas.openxmlformats.org/spreadsheetml/2006/main" count="74" uniqueCount="74">
  <si>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</si>
  <si>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</si>
  <si>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</si>
  <si>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</si>
  <si>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</si>
  <si>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</si>
  <si>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</si>
  <si>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</si>
  <si>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</si>
  <si>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</si>
  <si>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</si>
  <si>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</si>
  <si>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</si>
  <si>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</si>
  <si>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</si>
  <si>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</si>
  <si>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</si>
  <si>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</si>
  <si>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</si>
  <si>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</si>
  <si>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</si>
  <si>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</si>
  <si>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</si>
  <si>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</si>
  <si>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</si>
  <si>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</si>
  <si>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</si>
  <si>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</si>
  <si>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</si>
  <si>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</si>
  <si>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</si>
  <si>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</si>
  <si>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</si>
  <si>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</si>
  <si>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</si>
  <si>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</si>
  <si>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</si>
  <si>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</si>
  <si>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</si>
  <si>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</si>
  <si>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</si>
  <si>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</si>
  <si>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</si>
  <si>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</si>
  <si>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</si>
  <si>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</si>
  <si>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</si>
  <si>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</si>
  <si>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</si>
  <si>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</si>
  <si>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</si>
  <si>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</si>
  <si>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</si>
  <si>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</si>
  <si>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</si>
  <si>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</si>
  <si>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</si>
  <si>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</si>
  <si>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</si>
  <si>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</si>
  <si>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</si>
  <si>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</si>
  <si>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</si>
  <si>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</si>
  <si>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</si>
  <si>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</si>
  <si>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</si>
  <si>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</si>
  <si>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</si>
  <si>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</si>
  <si>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30 JUNIO 2026</t>
  </si>
  <si>
    <t>ROFRANMY MAITE PEREZ</t>
  </si>
  <si>
    <t xml:space="preserve">TECNICO CONTABILIDAD </t>
  </si>
  <si>
    <t xml:space="preserve">                            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</si>
</sst>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I72" sqref="I72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52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53</v>
      </c>
      <c r="E11" s="18" t="s">
        <v>54</v>
      </c>
      <c r="F11" s="18" t="s">
        <v>55</v>
      </c>
      <c r="G11" s="18" t="s">
        <v>56</v>
      </c>
      <c r="H11" s="18" t="s">
        <v>57</v>
      </c>
      <c r="I11" s="18" t="s">
        <v>58</v>
      </c>
      <c r="J11" s="18" t="s">
        <v>59</v>
      </c>
      <c r="K11" s="18" t="s">
        <v>60</v>
      </c>
      <c r="L11" s="18" t="s">
        <v>61</v>
      </c>
      <c r="M11" s="18" t="s">
        <v>62</v>
      </c>
      <c r="N11" s="18" t="s">
        <v>63</v>
      </c>
      <c r="O11" s="18" t="s">
        <v>64</v>
      </c>
      <c r="P11" s="19" t="s">
        <v>65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601263.14</v>
      </c>
      <c r="F13" s="25">
        <f t="shared" si="0"/>
        <v>528197.88</v>
      </c>
      <c r="G13" s="25">
        <f t="shared" si="0"/>
        <v>528197.88</v>
      </c>
      <c r="H13" s="25">
        <f>SUM(H14:H18)</f>
        <v>877542.71000000008</v>
      </c>
      <c r="I13" s="25">
        <f t="shared" si="0"/>
        <v>528197.88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3504980.5599999996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>
        <v>525619.26</v>
      </c>
      <c r="F14" s="14">
        <v>441011.5</v>
      </c>
      <c r="G14" s="14">
        <v>441011.5</v>
      </c>
      <c r="H14" s="14">
        <v>441011.5</v>
      </c>
      <c r="I14" s="14">
        <v>441011.5</v>
      </c>
      <c r="J14" s="14"/>
      <c r="K14" s="14"/>
      <c r="L14" s="14"/>
      <c r="M14" s="14"/>
      <c r="N14" s="14"/>
      <c r="O14" s="28"/>
      <c r="P14" s="29">
        <f>SUM(D14:O14)</f>
        <v>2655676.7599999998</v>
      </c>
    </row>
    <row r="15" spans="1:16" x14ac:dyDescent="0.25">
      <c r="A15" s="2" t="s">
        <v>4</v>
      </c>
      <c r="B15" s="11">
        <v>840000</v>
      </c>
      <c r="C15" s="11">
        <v>889345</v>
      </c>
      <c r="D15" s="14">
        <v>20000</v>
      </c>
      <c r="E15" s="14">
        <v>20000</v>
      </c>
      <c r="F15" s="14">
        <v>20000</v>
      </c>
      <c r="G15" s="14">
        <v>20000</v>
      </c>
      <c r="H15" s="14">
        <v>369344.83</v>
      </c>
      <c r="I15" s="14">
        <v>20000</v>
      </c>
      <c r="J15" s="14"/>
      <c r="K15" s="14"/>
      <c r="L15" s="14"/>
      <c r="M15" s="14"/>
      <c r="N15" s="14"/>
      <c r="O15" s="28"/>
      <c r="P15" s="29">
        <f t="shared" ref="P15:P55" si="2">SUM(D15:O15)</f>
        <v>469344.83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450655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>
        <v>55643.88</v>
      </c>
      <c r="F18" s="14">
        <v>67186.38</v>
      </c>
      <c r="G18" s="14">
        <v>67186.38</v>
      </c>
      <c r="H18" s="14">
        <v>67186.38</v>
      </c>
      <c r="I18" s="14">
        <v>67186.38</v>
      </c>
      <c r="J18" s="14"/>
      <c r="K18" s="14"/>
      <c r="L18" s="14"/>
      <c r="M18" s="14"/>
      <c r="N18" s="14"/>
      <c r="O18" s="28"/>
      <c r="P18" s="29">
        <f t="shared" si="2"/>
        <v>379958.97000000003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G19" si="3">SUM(E20:E20)</f>
        <v>58927.58</v>
      </c>
      <c r="F19" s="25">
        <f t="shared" si="3"/>
        <v>41889.800000000003</v>
      </c>
      <c r="G19" s="25">
        <f t="shared" si="3"/>
        <v>50727.15</v>
      </c>
      <c r="H19" s="25">
        <f>SUM(H20:H28)</f>
        <v>194979.89</v>
      </c>
      <c r="I19" s="25">
        <f t="shared" ref="I19:O19" si="4">SUM(I20:I28)</f>
        <v>63190.87</v>
      </c>
      <c r="J19" s="25">
        <f t="shared" si="4"/>
        <v>0</v>
      </c>
      <c r="K19" s="25">
        <f t="shared" si="4"/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409715.29000000004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>
        <v>58927.58</v>
      </c>
      <c r="F20" s="14">
        <v>41889.800000000003</v>
      </c>
      <c r="G20" s="14">
        <v>50727.15</v>
      </c>
      <c r="H20" s="14">
        <v>47705.32</v>
      </c>
      <c r="I20" s="14">
        <v>63190.87</v>
      </c>
      <c r="J20" s="14"/>
      <c r="K20" s="14"/>
      <c r="L20" s="14"/>
      <c r="M20" s="14"/>
      <c r="N20" s="14"/>
      <c r="O20" s="28"/>
      <c r="P20" s="27">
        <f t="shared" si="2"/>
        <v>262440.72000000003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>
        <v>98400</v>
      </c>
      <c r="I22" s="14"/>
      <c r="J22" s="14"/>
      <c r="K22" s="14"/>
      <c r="L22" s="14"/>
      <c r="M22" s="14"/>
      <c r="N22" s="14"/>
      <c r="O22" s="28"/>
      <c r="P22" s="27">
        <f t="shared" si="2"/>
        <v>98400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>
        <v>0</v>
      </c>
      <c r="C26" s="13">
        <v>50000</v>
      </c>
      <c r="D26" s="14"/>
      <c r="E26" s="14"/>
      <c r="F26" s="14"/>
      <c r="G26" s="14"/>
      <c r="H26" s="14">
        <v>47980</v>
      </c>
      <c r="I26" s="14"/>
      <c r="J26" s="14"/>
      <c r="K26" s="14"/>
      <c r="L26" s="14"/>
      <c r="M26" s="14"/>
      <c r="N26" s="14"/>
      <c r="O26" s="28"/>
      <c r="P26" s="27">
        <f t="shared" si="2"/>
        <v>47980</v>
      </c>
    </row>
    <row r="27" spans="1:16" ht="30" x14ac:dyDescent="0.25">
      <c r="A27" s="2" t="s">
        <v>15</v>
      </c>
      <c r="B27" s="11">
        <v>400000</v>
      </c>
      <c r="C27" s="11">
        <v>350000</v>
      </c>
      <c r="D27" s="14"/>
      <c r="E27" s="14"/>
      <c r="F27" s="14"/>
      <c r="G27" s="14"/>
      <c r="H27" s="14">
        <v>894.57</v>
      </c>
      <c r="I27" s="14"/>
      <c r="J27" s="14"/>
      <c r="K27" s="14"/>
      <c r="L27" s="14"/>
      <c r="M27" s="14"/>
      <c r="N27" s="14"/>
      <c r="O27" s="28"/>
      <c r="P27" s="27">
        <f t="shared" si="2"/>
        <v>894.57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G29" si="5">SUM(E30:E30)</f>
        <v>0</v>
      </c>
      <c r="F29" s="25">
        <f t="shared" si="5"/>
        <v>0</v>
      </c>
      <c r="G29" s="25">
        <f t="shared" si="5"/>
        <v>0</v>
      </c>
      <c r="H29" s="25">
        <f>SUM(H30:H38)</f>
        <v>0</v>
      </c>
      <c r="I29" s="25">
        <f t="shared" ref="I29:O29" si="6">SUM(I30:I38)</f>
        <v>0</v>
      </c>
      <c r="J29" s="25">
        <f t="shared" si="6"/>
        <v>0</v>
      </c>
      <c r="K29" s="25">
        <f t="shared" si="6"/>
        <v>0</v>
      </c>
      <c r="L29" s="25">
        <f t="shared" si="6"/>
        <v>0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7">SUM(E40:E40)</f>
        <v>275000</v>
      </c>
      <c r="F39" s="25">
        <f t="shared" si="7"/>
        <v>275000</v>
      </c>
      <c r="G39" s="25">
        <f t="shared" si="7"/>
        <v>275000</v>
      </c>
      <c r="H39" s="25">
        <f t="shared" si="7"/>
        <v>275000</v>
      </c>
      <c r="I39" s="25">
        <f>SUM(I40:I40)</f>
        <v>275000</v>
      </c>
      <c r="J39" s="25">
        <f t="shared" si="7"/>
        <v>0</v>
      </c>
      <c r="K39" s="25">
        <f t="shared" si="7"/>
        <v>0</v>
      </c>
      <c r="L39" s="25">
        <f t="shared" si="7"/>
        <v>0</v>
      </c>
      <c r="M39" s="25">
        <f t="shared" si="7"/>
        <v>0</v>
      </c>
      <c r="N39" s="25">
        <f t="shared" si="7"/>
        <v>0</v>
      </c>
      <c r="O39" s="25">
        <f t="shared" si="7"/>
        <v>0</v>
      </c>
      <c r="P39" s="25">
        <f>SUM(D39:O39)</f>
        <v>1650000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>
        <v>275000</v>
      </c>
      <c r="F40" s="14">
        <v>275000</v>
      </c>
      <c r="G40" s="14">
        <v>275000</v>
      </c>
      <c r="H40" s="14">
        <v>275000</v>
      </c>
      <c r="I40" s="14">
        <v>275000</v>
      </c>
      <c r="J40" s="14"/>
      <c r="K40" s="14"/>
      <c r="L40" s="14"/>
      <c r="M40" s="14"/>
      <c r="N40" s="14"/>
      <c r="O40" s="14"/>
      <c r="P40" s="29">
        <f t="shared" si="2"/>
        <v>1650000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8">SUM(E42:E42)</f>
        <v>0</v>
      </c>
      <c r="F41" s="26">
        <f t="shared" si="8"/>
        <v>0</v>
      </c>
      <c r="G41" s="26">
        <f t="shared" si="8"/>
        <v>0</v>
      </c>
      <c r="H41" s="26">
        <f t="shared" si="8"/>
        <v>0</v>
      </c>
      <c r="I41" s="26">
        <f>SUM(I42:I50)</f>
        <v>0</v>
      </c>
      <c r="J41" s="26">
        <f t="shared" si="8"/>
        <v>0</v>
      </c>
      <c r="K41" s="26">
        <f t="shared" si="8"/>
        <v>0</v>
      </c>
      <c r="L41" s="26">
        <f t="shared" si="8"/>
        <v>0</v>
      </c>
      <c r="M41" s="26">
        <f t="shared" si="8"/>
        <v>0</v>
      </c>
      <c r="N41" s="26">
        <f t="shared" si="8"/>
        <v>0</v>
      </c>
      <c r="O41" s="26">
        <f t="shared" si="8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9">SUM(E52:E52)</f>
        <v>0</v>
      </c>
      <c r="F51" s="26">
        <f t="shared" si="9"/>
        <v>0</v>
      </c>
      <c r="G51" s="26">
        <f t="shared" si="9"/>
        <v>0</v>
      </c>
      <c r="H51" s="26">
        <f t="shared" si="9"/>
        <v>0</v>
      </c>
      <c r="I51" s="26">
        <f>SUM(I52:I55)</f>
        <v>0</v>
      </c>
      <c r="J51" s="26">
        <f t="shared" si="9"/>
        <v>0</v>
      </c>
      <c r="K51" s="26">
        <f t="shared" si="9"/>
        <v>0</v>
      </c>
      <c r="L51" s="26">
        <f t="shared" si="9"/>
        <v>0</v>
      </c>
      <c r="M51" s="26">
        <f t="shared" si="9"/>
        <v>0</v>
      </c>
      <c r="N51" s="26">
        <f t="shared" si="9"/>
        <v>0</v>
      </c>
      <c r="O51" s="26">
        <f t="shared" si="9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66</v>
      </c>
      <c r="B56" s="9">
        <f t="shared" ref="B56:G56" si="10">B13+B19+B29+B39+B41+B51</f>
        <v>16363139</v>
      </c>
      <c r="C56" s="9">
        <f t="shared" si="10"/>
        <v>16363139</v>
      </c>
      <c r="D56" s="9">
        <f t="shared" si="10"/>
        <v>716581.07000000007</v>
      </c>
      <c r="E56" s="9">
        <f t="shared" si="10"/>
        <v>935190.72</v>
      </c>
      <c r="F56" s="9">
        <f t="shared" si="10"/>
        <v>845087.68</v>
      </c>
      <c r="G56" s="9">
        <f t="shared" si="10"/>
        <v>853925.03</v>
      </c>
      <c r="H56" s="9">
        <f>H13+H19+H29+H39+H41+H51</f>
        <v>1347522.6</v>
      </c>
      <c r="I56" s="9">
        <f>I13+I19+I29+I39+I41+I51</f>
        <v>866388.75</v>
      </c>
      <c r="J56" s="9">
        <f t="shared" ref="J56:O56" si="11">J13+J19+J29+J39+J41+J51</f>
        <v>0</v>
      </c>
      <c r="K56" s="9">
        <f>K13+K19+K29+K39+K41+K51</f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>P13+P19+P29+P39+P41+P51</f>
        <v>5564695.8499999996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67</v>
      </c>
      <c r="B59" s="32"/>
      <c r="C59" s="14"/>
      <c r="D59" s="14"/>
    </row>
    <row r="60" spans="1:16" ht="45" x14ac:dyDescent="0.25">
      <c r="A60" s="32" t="s">
        <v>68</v>
      </c>
      <c r="B60" s="32"/>
      <c r="C60" s="14"/>
      <c r="D60" s="8"/>
    </row>
    <row r="61" spans="1:16" ht="75" x14ac:dyDescent="0.25">
      <c r="A61" s="32" t="s">
        <v>69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73</v>
      </c>
      <c r="B64" s="33" t="s">
        <v>49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43" t="s">
        <v>71</v>
      </c>
      <c r="B68" s="23" t="s">
        <v>46</v>
      </c>
    </row>
    <row r="69" spans="1:5" x14ac:dyDescent="0.25">
      <c r="A69" s="34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Dhariana Onasi Novas Novas</cp:lastModifiedBy>
  <cp:lastPrinted>2026-06-05T13:42:16Z</cp:lastPrinted>
  <dcterms:created xsi:type="dcterms:W3CDTF">2018-04-17T18:57:16Z</dcterms:created>
  <dcterms:modified xsi:type="dcterms:W3CDTF">2026-07-02T14:06:51Z</dcterms:modified>
</cp:coreProperties>
</file>